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DIVISÃO DE ORÇAMENTO\07-CONTRATAÇÃO INTEGRADA\03-Orçamento\Comarcas\P650 - republicação\4-CVD\"/>
    </mc:Choice>
  </mc:AlternateContent>
  <bookViews>
    <workbookView xWindow="0" yWindow="0" windowWidth="28800" windowHeight="12300"/>
  </bookViews>
  <sheets>
    <sheet name="BDI" sheetId="4" r:id="rId1"/>
  </sheets>
  <definedNames>
    <definedName name="_xlnm.Print_Area" localSheetId="0">BDI!$A$2:$I$18</definedName>
    <definedName name="CCADAPT" localSheetId="0">#REF!</definedName>
    <definedName name="CCADAPT">#REF!</definedName>
    <definedName name="CCOMP" localSheetId="0">#REF!</definedName>
    <definedName name="CCOMP">#REF!</definedName>
    <definedName name="CCOT" localSheetId="0">#REF!</definedName>
    <definedName name="CCOT">#REF!</definedName>
    <definedName name="CINSU" localSheetId="0">#REF!</definedName>
    <definedName name="CINSU">#REF!</definedName>
    <definedName name="CPUFILTRO" localSheetId="0">#REF!</definedName>
    <definedName name="CPUFILTRO">#REF!</definedName>
    <definedName name="ICADAPT" localSheetId="0">#REF!</definedName>
    <definedName name="ICADAPT">#REF!</definedName>
    <definedName name="ICOMP" localSheetId="0">#REF!</definedName>
    <definedName name="ICOMP">#REF!</definedName>
    <definedName name="ICOT" localSheetId="0">#REF!</definedName>
    <definedName name="ICOT">#REF!</definedName>
    <definedName name="IINSU" localSheetId="0">#REF!</definedName>
    <definedName name="IINSU">#REF!</definedName>
    <definedName name="jOSE">#REF!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2" i="4" l="1"/>
  <c r="M21" i="4"/>
  <c r="D14" i="4" s="1"/>
  <c r="D11" i="4" s="1"/>
  <c r="D16" i="4" s="1"/>
  <c r="K18" i="4"/>
  <c r="G16" i="4"/>
  <c r="F16" i="4"/>
  <c r="G11" i="4"/>
  <c r="F11" i="4"/>
  <c r="H14" i="4" l="1"/>
  <c r="H11" i="4" s="1"/>
  <c r="H16" i="4" s="1"/>
  <c r="I14" i="4"/>
  <c r="I11" i="4" s="1"/>
  <c r="I16" i="4" s="1"/>
  <c r="E14" i="4"/>
  <c r="E11" i="4" s="1"/>
  <c r="E16" i="4" s="1"/>
</calcChain>
</file>

<file path=xl/comments1.xml><?xml version="1.0" encoding="utf-8"?>
<comments xmlns="http://schemas.openxmlformats.org/spreadsheetml/2006/main">
  <authors>
    <author/>
  </authors>
  <commentList>
    <comment ref="J20" authorId="0" shapeId="0">
      <text>
        <r>
          <rPr>
            <sz val="11"/>
            <color rgb="FF000000"/>
            <rFont val="Calibri"/>
            <family val="2"/>
            <charset val="1"/>
          </rPr>
          <t xml:space="preserve">Silvia:
</t>
        </r>
        <r>
          <rPr>
            <sz val="9"/>
            <color rgb="FF000000"/>
            <rFont val="Segoe UI"/>
            <family val="2"/>
            <charset val="1"/>
          </rPr>
          <t xml:space="preserve">% RETIRADA DO ORÇAMENTO FINALIZADO ARREDONDANDO
</t>
        </r>
      </text>
    </comment>
  </commentList>
</comments>
</file>

<file path=xl/sharedStrings.xml><?xml version="1.0" encoding="utf-8"?>
<sst xmlns="http://schemas.openxmlformats.org/spreadsheetml/2006/main" count="35" uniqueCount="31">
  <si>
    <t>PARCELA DO BDI</t>
  </si>
  <si>
    <t>Desonerado</t>
  </si>
  <si>
    <t>Não desonerado</t>
  </si>
  <si>
    <t>AC</t>
  </si>
  <si>
    <t>Administração Central</t>
  </si>
  <si>
    <t>S+G</t>
  </si>
  <si>
    <t>Segurança + Garantia</t>
  </si>
  <si>
    <t>R</t>
  </si>
  <si>
    <t>Risco</t>
  </si>
  <si>
    <t>DF</t>
  </si>
  <si>
    <t>Despesas Financeiras</t>
  </si>
  <si>
    <t>L</t>
  </si>
  <si>
    <t>Lucro bruto</t>
  </si>
  <si>
    <t>I</t>
  </si>
  <si>
    <t>Impostos</t>
  </si>
  <si>
    <t>PIS</t>
  </si>
  <si>
    <t>COFINS</t>
  </si>
  <si>
    <t>ISS*</t>
  </si>
  <si>
    <t>INSS relativo a CPRB</t>
  </si>
  <si>
    <t>TOTAL</t>
  </si>
  <si>
    <t>25% mo</t>
  </si>
  <si>
    <t>alíquota  *</t>
  </si>
  <si>
    <t>% mão de obra do orçamento</t>
  </si>
  <si>
    <t>% ISS</t>
  </si>
  <si>
    <t>CÁLCULO VALOR ISS</t>
  </si>
  <si>
    <t>BDI  PADRÃO</t>
  </si>
  <si>
    <t xml:space="preserve"> BDI  DIFERENCIADO 
 (SERVIÇOS ESPECIALIZADOS COM ISS)</t>
  </si>
  <si>
    <t xml:space="preserve"> BDI DIFERENCIADO
 (EQUIPAMENTOS E MATERIAIS ESPECÍFICOS SEM ISS)</t>
  </si>
  <si>
    <t>TABELA LIMITES PARA BDI</t>
  </si>
  <si>
    <t>CONSTRUÇÃO DO FÓRUM DA COMARCA DE CLEVELÂNDIA</t>
  </si>
  <si>
    <t>* Código tributário Lei Complementar 02/2009 - 3,5% aplicado sobre 40% do valor base (dedução de 60% relativo a material) - alíquota efetiva 1,40%.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</si>
</sst>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%"/>
    <numFmt numFmtId="165" formatCode="0.0%"/>
  </numFmts>
  <fonts count="1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6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4"/>
      <color rgb="FF000000"/>
      <name val="Calibri"/>
      <family val="2"/>
      <charset val="1"/>
    </font>
    <font>
      <b/>
      <sz val="10"/>
      <color rgb="FF000000"/>
      <name val="Arial"/>
      <family val="1"/>
      <charset val="1"/>
    </font>
    <font>
      <b/>
      <sz val="10"/>
      <color rgb="FFFF0000"/>
      <name val="Arial"/>
      <family val="1"/>
      <charset val="1"/>
    </font>
    <font>
      <b/>
      <sz val="12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color rgb="FFFF0000"/>
      <name val="Calibri"/>
      <family val="2"/>
      <charset val="1"/>
    </font>
    <font>
      <sz val="11"/>
      <color rgb="FFFF0000"/>
      <name val="Calibri"/>
      <family val="2"/>
      <charset val="1"/>
    </font>
    <font>
      <sz val="9"/>
      <color rgb="FF000000"/>
      <name val="Segoe UI"/>
      <family val="2"/>
      <charset val="1"/>
    </font>
    <font>
      <sz val="11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008C95"/>
        <bgColor indexed="64"/>
      </patternFill>
    </fill>
    <fill>
      <patternFill patternType="solid">
        <fgColor rgb="FF008C95"/>
        <bgColor rgb="FFB4C7E7"/>
      </patternFill>
    </fill>
    <fill>
      <patternFill patternType="solid">
        <fgColor rgb="FFE7E6E6"/>
        <bgColor rgb="FFDEEBF7"/>
      </patternFill>
    </fill>
    <fill>
      <patternFill patternType="solid">
        <fgColor rgb="FFE7E6E6"/>
        <bgColor indexed="64"/>
      </patternFill>
    </fill>
    <fill>
      <patternFill patternType="solid">
        <fgColor rgb="FF49C5B1"/>
        <bgColor indexed="64"/>
      </patternFill>
    </fill>
    <fill>
      <patternFill patternType="solid">
        <fgColor rgb="FF49C5B1"/>
        <bgColor rgb="FFDEEBF7"/>
      </patternFill>
    </fill>
    <fill>
      <patternFill patternType="solid">
        <fgColor rgb="FFFFFF00"/>
        <bgColor rgb="FFFFCC00"/>
      </patternFill>
    </fill>
    <fill>
      <patternFill patternType="solid">
        <fgColor rgb="FFFFFF99"/>
        <bgColor rgb="FFFFEB9C"/>
      </patternFill>
    </fill>
    <fill>
      <patternFill patternType="solid">
        <fgColor rgb="FF113140"/>
        <bgColor indexed="64"/>
      </patternFill>
    </fill>
  </fills>
  <borders count="14">
    <border>
      <left/>
      <right/>
      <top/>
      <bottom/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ck">
        <color theme="0"/>
      </top>
      <bottom/>
      <diagonal/>
    </border>
    <border>
      <left/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/>
      <bottom/>
      <diagonal/>
    </border>
  </borders>
  <cellStyleXfs count="4">
    <xf numFmtId="0" fontId="0" fillId="0" borderId="0"/>
    <xf numFmtId="0" fontId="1" fillId="0" borderId="0"/>
    <xf numFmtId="9" fontId="1" fillId="0" borderId="0" applyBorder="0" applyProtection="0"/>
    <xf numFmtId="9" fontId="1" fillId="0" borderId="0" applyBorder="0" applyProtection="0"/>
  </cellStyleXfs>
  <cellXfs count="52">
    <xf numFmtId="0" fontId="0" fillId="0" borderId="0" xfId="0"/>
    <xf numFmtId="0" fontId="1" fillId="0" borderId="0" xfId="1" applyAlignment="1" applyProtection="1">
      <alignment vertical="center"/>
    </xf>
    <xf numFmtId="0" fontId="1" fillId="0" borderId="0" xfId="1" applyBorder="1" applyAlignment="1" applyProtection="1">
      <alignment vertical="center"/>
    </xf>
    <xf numFmtId="0" fontId="1" fillId="0" borderId="0" xfId="1" applyBorder="1" applyAlignment="1" applyProtection="1">
      <alignment horizontal="center" vertical="center"/>
    </xf>
    <xf numFmtId="0" fontId="6" fillId="4" borderId="5" xfId="1" applyFont="1" applyFill="1" applyBorder="1" applyAlignment="1">
      <alignment horizontal="center" vertical="center" wrapText="1"/>
    </xf>
    <xf numFmtId="0" fontId="6" fillId="4" borderId="2" xfId="1" applyFont="1" applyFill="1" applyBorder="1" applyAlignment="1">
      <alignment horizontal="left" vertical="center" wrapText="1"/>
    </xf>
    <xf numFmtId="10" fontId="1" fillId="5" borderId="2" xfId="2" applyNumberFormat="1" applyFill="1" applyBorder="1" applyAlignment="1">
      <alignment horizontal="center" vertical="center"/>
    </xf>
    <xf numFmtId="10" fontId="1" fillId="5" borderId="3" xfId="2" applyNumberFormat="1" applyFill="1" applyBorder="1" applyAlignment="1">
      <alignment horizontal="center" vertical="center"/>
    </xf>
    <xf numFmtId="0" fontId="6" fillId="7" borderId="2" xfId="1" applyFont="1" applyFill="1" applyBorder="1" applyAlignment="1">
      <alignment horizontal="left" vertical="center" wrapText="1"/>
    </xf>
    <xf numFmtId="10" fontId="1" fillId="6" borderId="2" xfId="2" applyNumberFormat="1" applyFill="1" applyBorder="1" applyAlignment="1">
      <alignment horizontal="center" vertical="center"/>
    </xf>
    <xf numFmtId="10" fontId="1" fillId="6" borderId="3" xfId="2" applyNumberFormat="1" applyFill="1" applyBorder="1" applyAlignment="1">
      <alignment horizontal="center" vertical="center"/>
    </xf>
    <xf numFmtId="0" fontId="7" fillId="7" borderId="2" xfId="1" applyFont="1" applyFill="1" applyBorder="1" applyAlignment="1">
      <alignment horizontal="left" vertical="center" wrapText="1"/>
    </xf>
    <xf numFmtId="10" fontId="8" fillId="2" borderId="2" xfId="2" applyNumberFormat="1" applyFont="1" applyFill="1" applyBorder="1" applyAlignment="1" applyProtection="1">
      <alignment horizontal="center" vertical="center"/>
    </xf>
    <xf numFmtId="10" fontId="8" fillId="2" borderId="3" xfId="2" applyNumberFormat="1" applyFont="1" applyFill="1" applyBorder="1" applyAlignment="1" applyProtection="1">
      <alignment horizontal="center" vertical="center"/>
    </xf>
    <xf numFmtId="0" fontId="9" fillId="0" borderId="0" xfId="1" applyFont="1" applyAlignment="1" applyProtection="1">
      <alignment vertical="center"/>
    </xf>
    <xf numFmtId="0" fontId="1" fillId="0" borderId="0" xfId="1" applyAlignment="1" applyProtection="1">
      <alignment horizontal="center" vertical="center"/>
    </xf>
    <xf numFmtId="164" fontId="0" fillId="0" borderId="0" xfId="2" applyNumberFormat="1" applyFont="1" applyBorder="1" applyAlignment="1" applyProtection="1">
      <alignment vertical="center"/>
    </xf>
    <xf numFmtId="0" fontId="10" fillId="0" borderId="6" xfId="1" applyFont="1" applyBorder="1" applyAlignment="1" applyProtection="1">
      <alignment vertical="center"/>
    </xf>
    <xf numFmtId="0" fontId="9" fillId="0" borderId="6" xfId="1" applyFont="1" applyBorder="1" applyAlignment="1" applyProtection="1">
      <alignment vertical="center"/>
    </xf>
    <xf numFmtId="10" fontId="9" fillId="8" borderId="6" xfId="1" applyNumberFormat="1" applyFont="1" applyFill="1" applyBorder="1" applyAlignment="1" applyProtection="1">
      <alignment vertical="center"/>
    </xf>
    <xf numFmtId="9" fontId="0" fillId="0" borderId="0" xfId="2" applyFont="1" applyBorder="1" applyAlignment="1" applyProtection="1">
      <alignment vertical="center"/>
    </xf>
    <xf numFmtId="10" fontId="1" fillId="0" borderId="0" xfId="1" applyNumberFormat="1" applyAlignment="1" applyProtection="1">
      <alignment vertical="center"/>
    </xf>
    <xf numFmtId="0" fontId="1" fillId="0" borderId="0" xfId="1"/>
    <xf numFmtId="0" fontId="3" fillId="10" borderId="2" xfId="1" applyFont="1" applyFill="1" applyBorder="1" applyAlignment="1">
      <alignment horizontal="center" vertical="center"/>
    </xf>
    <xf numFmtId="0" fontId="3" fillId="10" borderId="3" xfId="1" applyFont="1" applyFill="1" applyBorder="1" applyAlignment="1">
      <alignment horizontal="center" vertical="center"/>
    </xf>
    <xf numFmtId="10" fontId="11" fillId="6" borderId="2" xfId="2" applyNumberFormat="1" applyFont="1" applyFill="1" applyBorder="1" applyAlignment="1">
      <alignment horizontal="center" vertical="center"/>
    </xf>
    <xf numFmtId="10" fontId="11" fillId="6" borderId="3" xfId="2" applyNumberFormat="1" applyFont="1" applyFill="1" applyBorder="1" applyAlignment="1">
      <alignment horizontal="center" vertical="center"/>
    </xf>
    <xf numFmtId="165" fontId="9" fillId="0" borderId="6" xfId="2" applyNumberFormat="1" applyFont="1" applyBorder="1" applyAlignment="1" applyProtection="1">
      <alignment vertical="center"/>
    </xf>
    <xf numFmtId="0" fontId="13" fillId="10" borderId="4" xfId="0" applyFont="1" applyFill="1" applyBorder="1" applyAlignment="1">
      <alignment horizontal="center"/>
    </xf>
    <xf numFmtId="0" fontId="13" fillId="10" borderId="13" xfId="0" applyFont="1" applyFill="1" applyBorder="1" applyAlignment="1">
      <alignment horizontal="center"/>
    </xf>
    <xf numFmtId="0" fontId="13" fillId="10" borderId="1" xfId="0" applyFont="1" applyFill="1" applyBorder="1" applyAlignment="1">
      <alignment horizontal="center"/>
    </xf>
    <xf numFmtId="0" fontId="11" fillId="9" borderId="8" xfId="1" applyFont="1" applyFill="1" applyBorder="1" applyAlignment="1" applyProtection="1">
      <alignment horizontal="center" vertical="center" wrapText="1"/>
      <protection locked="0"/>
    </xf>
    <xf numFmtId="0" fontId="11" fillId="9" borderId="9" xfId="1" applyFont="1" applyFill="1" applyBorder="1" applyAlignment="1" applyProtection="1">
      <alignment horizontal="center" vertical="center" wrapText="1"/>
      <protection locked="0"/>
    </xf>
    <xf numFmtId="0" fontId="11" fillId="9" borderId="7" xfId="1" applyFont="1" applyFill="1" applyBorder="1" applyAlignment="1" applyProtection="1">
      <alignment horizontal="center" vertical="center" wrapText="1"/>
      <protection locked="0"/>
    </xf>
    <xf numFmtId="9" fontId="9" fillId="0" borderId="6" xfId="2" applyFont="1" applyBorder="1" applyAlignment="1" applyProtection="1">
      <alignment horizontal="center" vertical="center"/>
    </xf>
    <xf numFmtId="0" fontId="2" fillId="10" borderId="2" xfId="1" applyFont="1" applyFill="1" applyBorder="1" applyAlignment="1">
      <alignment horizontal="center" vertical="center"/>
    </xf>
    <xf numFmtId="0" fontId="2" fillId="10" borderId="3" xfId="1" applyFont="1" applyFill="1" applyBorder="1" applyAlignment="1">
      <alignment horizontal="center" vertical="center"/>
    </xf>
    <xf numFmtId="0" fontId="5" fillId="3" borderId="10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0" fontId="5" fillId="3" borderId="11" xfId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3" fillId="10" borderId="12" xfId="1" applyFont="1" applyFill="1" applyBorder="1" applyAlignment="1">
      <alignment horizontal="center" vertical="center"/>
    </xf>
    <xf numFmtId="0" fontId="3" fillId="10" borderId="5" xfId="1" applyFont="1" applyFill="1" applyBorder="1" applyAlignment="1">
      <alignment horizontal="center" vertical="center"/>
    </xf>
    <xf numFmtId="0" fontId="1" fillId="6" borderId="5" xfId="1" applyFill="1" applyBorder="1" applyAlignment="1" applyProtection="1">
      <alignment horizontal="center" vertical="center"/>
    </xf>
    <xf numFmtId="0" fontId="8" fillId="2" borderId="5" xfId="1" applyFont="1" applyFill="1" applyBorder="1" applyAlignment="1" applyProtection="1">
      <alignment horizontal="center" vertical="center"/>
    </xf>
    <xf numFmtId="0" fontId="8" fillId="2" borderId="2" xfId="1" applyFont="1" applyFill="1" applyBorder="1" applyAlignment="1" applyProtection="1">
      <alignment horizontal="center" vertical="center"/>
    </xf>
    <xf numFmtId="0" fontId="9" fillId="0" borderId="6" xfId="1" applyFont="1" applyBorder="1" applyAlignment="1" applyProtection="1">
      <alignment horizontal="center" vertical="center"/>
    </xf>
  </cellXfs>
  <cellStyles count="4">
    <cellStyle name="Normal" xfId="0" builtinId="0"/>
    <cellStyle name="Normal 2" xfId="1"/>
    <cellStyle name="Porcentagem 2" xfId="2"/>
    <cellStyle name="Porcentagem 4" xfId="3"/>
  </cellStyles>
  <dxfs count="0"/>
  <tableStyles count="0" defaultTableStyle="TableStyleMedium2" defaultPivotStyle="PivotStyleLight16"/>
  <colors>
    <mruColors>
      <color rgb="FF1131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1577977</xdr:colOff>
      <xdr:row>2</xdr:row>
      <xdr:rowOff>31749</xdr:rowOff>
    </xdr:from>
    <xdr:to>
      <xdr:col>3</xdr:col>
      <xdr:colOff>111126</xdr:colOff>
      <xdr:row>3</xdr:row>
      <xdr:rowOff>261937</xdr:rowOff>
    </xdr:to>
    <xdr:sp macro="" textlink="">
      <xdr:nvSpPr>
        <xdr:cNvPr id="2" name="CustomShape 1"/>
        <xdr:cNvSpPr/>
      </xdr:nvSpPr>
      <xdr:spPr>
        <a:xfrm>
          <a:off x="1577977" y="452437"/>
          <a:ext cx="3970337" cy="468313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 anchor="ctr">
          <a:noAutofit/>
        </a:bodyPr>
        <a:lstStyle/>
        <a:p>
          <a:pPr algn="ctr">
            <a:lnSpc>
              <a:spcPct val="100000"/>
            </a:lnSpc>
          </a:pPr>
          <a:r>
            <a:rPr lang="pt-BR" sz="1200" b="1" strike="noStrike" spc="-1">
              <a:solidFill>
                <a:schemeClr val="bg1"/>
              </a:solidFill>
              <a:latin typeface="Arial"/>
            </a:rPr>
            <a:t>BDI </a:t>
          </a:r>
          <a:r>
            <a:rPr lang="pt-BR" sz="1200" b="1" strike="noStrike" spc="-1">
              <a:solidFill>
                <a:schemeClr val="bg1"/>
              </a:solidFill>
              <a:latin typeface="Cambria Math"/>
            </a:rPr>
            <a:t>=((1+(𝐴𝐶+𝑆+𝑅+𝐺))∗(1+𝐷𝐹 )∗(1+𝐿))/((1−𝐼))</a:t>
          </a:r>
          <a:r>
            <a:rPr lang="pt-BR" sz="1200" b="1" strike="noStrike" spc="-1">
              <a:solidFill>
                <a:schemeClr val="bg1"/>
              </a:solidFill>
              <a:latin typeface="Arial"/>
            </a:rPr>
            <a:t> - 1</a:t>
          </a:r>
          <a:endParaRPr lang="pt-BR" sz="1200" b="1" strike="noStrike" spc="-1">
            <a:solidFill>
              <a:schemeClr val="bg1"/>
            </a:solidFill>
            <a:latin typeface="Times New Roman"/>
          </a:endParaRPr>
        </a:p>
      </xdr:txBody>
    </xdr:sp>
    <xdr:clientData/>
  </xdr:twoCellAnchor>
  <xdr:twoCellAnchor editAs="oneCell">
    <xdr:from>
      <xdr:col>20</xdr:col>
      <xdr:colOff>0</xdr:colOff>
      <xdr:row>39</xdr:row>
      <xdr:rowOff>0</xdr:rowOff>
    </xdr:from>
    <xdr:to>
      <xdr:col>16384</xdr:col>
      <xdr:colOff>304560</xdr:colOff>
      <xdr:row>1048576</xdr:row>
      <xdr:rowOff>177590</xdr:rowOff>
    </xdr:to>
    <xdr:sp macro="" textlink="">
      <xdr:nvSpPr>
        <xdr:cNvPr id="3" name="CustomShape 1"/>
        <xdr:cNvSpPr/>
      </xdr:nvSpPr>
      <xdr:spPr>
        <a:xfrm>
          <a:off x="17049750" y="8772525"/>
          <a:ext cx="304560" cy="30459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</xdr:col>
      <xdr:colOff>0</xdr:colOff>
      <xdr:row>39</xdr:row>
      <xdr:rowOff>0</xdr:rowOff>
    </xdr:from>
    <xdr:to>
      <xdr:col>16384</xdr:col>
      <xdr:colOff>304560</xdr:colOff>
      <xdr:row>1048576</xdr:row>
      <xdr:rowOff>177590</xdr:rowOff>
    </xdr:to>
    <xdr:sp macro="" textlink="">
      <xdr:nvSpPr>
        <xdr:cNvPr id="4" name="CustomShape 1"/>
        <xdr:cNvSpPr/>
      </xdr:nvSpPr>
      <xdr:spPr>
        <a:xfrm>
          <a:off x="17049750" y="8772525"/>
          <a:ext cx="304560" cy="30459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20</xdr:col>
      <xdr:colOff>0</xdr:colOff>
      <xdr:row>39</xdr:row>
      <xdr:rowOff>0</xdr:rowOff>
    </xdr:from>
    <xdr:to>
      <xdr:col>16384</xdr:col>
      <xdr:colOff>304560</xdr:colOff>
      <xdr:row>1048576</xdr:row>
      <xdr:rowOff>177590</xdr:rowOff>
    </xdr:to>
    <xdr:sp macro="" textlink="">
      <xdr:nvSpPr>
        <xdr:cNvPr id="5" name="CustomShape 1"/>
        <xdr:cNvSpPr/>
      </xdr:nvSpPr>
      <xdr:spPr>
        <a:xfrm>
          <a:off x="17049750" y="8772525"/>
          <a:ext cx="304560" cy="30459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0</xdr:col>
      <xdr:colOff>71437</xdr:colOff>
      <xdr:row>1</xdr:row>
      <xdr:rowOff>101600</xdr:rowOff>
    </xdr:from>
    <xdr:to>
      <xdr:col>0</xdr:col>
      <xdr:colOff>1636711</xdr:colOff>
      <xdr:row>3</xdr:row>
      <xdr:rowOff>522870</xdr:rowOff>
    </xdr:to>
    <xdr:pic>
      <xdr:nvPicPr>
        <xdr:cNvPr id="6" name="Imagem 5" descr="Texto&#10;&#10;Descrição gerada automaticamente">
          <a:extLst>
            <a:ext uri="{FF2B5EF4-FFF2-40B4-BE49-F238E27FC236}">
              <a16:creationId xmlns:a16="http://schemas.microsoft.com/office/drawing/2014/main" id="{F7DD0B53-94C9-C02E-3F1C-7E333AF739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437" y="300038"/>
          <a:ext cx="1565274" cy="937207"/>
        </a:xfrm>
        <a:prstGeom prst="rect">
          <a:avLst/>
        </a:prstGeom>
        <a:solidFill>
          <a:srgbClr val="002A3A"/>
        </a:solidFill>
      </xdr:spPr>
    </xdr:pic>
    <xdr:clientData/>
  </xdr:twoCellAnchor>
  <xdr:twoCellAnchor>
    <xdr:from>
      <xdr:col>0</xdr:col>
      <xdr:colOff>1597025</xdr:colOff>
      <xdr:row>3</xdr:row>
      <xdr:rowOff>120650</xdr:rowOff>
    </xdr:from>
    <xdr:to>
      <xdr:col>3</xdr:col>
      <xdr:colOff>15874</xdr:colOff>
      <xdr:row>3</xdr:row>
      <xdr:rowOff>588963</xdr:rowOff>
    </xdr:to>
    <xdr:sp macro="" textlink="">
      <xdr:nvSpPr>
        <xdr:cNvPr id="8" name="CustomShape 1"/>
        <xdr:cNvSpPr/>
      </xdr:nvSpPr>
      <xdr:spPr>
        <a:xfrm>
          <a:off x="1597025" y="835025"/>
          <a:ext cx="3856037" cy="468313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5000" rIns="90000" bIns="45000" anchor="ctr">
          <a:noAutofit/>
        </a:bodyPr>
        <a:lstStyle/>
        <a:p>
          <a:pPr algn="ctr">
            <a:lnSpc>
              <a:spcPct val="100000"/>
            </a:lnSpc>
          </a:pPr>
          <a:r>
            <a:rPr lang="pt-BR" sz="900" b="0" i="1" strike="noStrike" spc="-1">
              <a:solidFill>
                <a:schemeClr val="bg1"/>
              </a:solidFill>
              <a:latin typeface="Arial"/>
            </a:rPr>
            <a:t>Fórmula utilizada para o cálculo do BDI, em conformidade com o Acórdão Nº 2.622/2013 - TCU e Acórdão Nº 2.369/2011 - Plenário</a:t>
          </a:r>
          <a:endParaRPr lang="pt-BR" sz="900" b="0" i="1" strike="noStrike" spc="-1">
            <a:solidFill>
              <a:schemeClr val="bg1"/>
            </a:solidFill>
            <a:latin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  <pageSetUpPr fitToPage="1"/>
  </sheetPr>
  <dimension ref="A1:AMJ53"/>
  <sheetViews>
    <sheetView showGridLines="0" tabSelected="1" zoomScale="120" zoomScaleNormal="120" zoomScaleSheetLayoutView="70" workbookViewId="0">
      <selection activeCell="A19" sqref="A19"/>
    </sheetView>
  </sheetViews>
  <sheetFormatPr defaultColWidth="0" defaultRowHeight="15" zeroHeight="1" x14ac:dyDescent="0.25"/>
  <cols>
    <col min="1" max="1" width="25.42578125" style="1" customWidth="1"/>
    <col min="2" max="2" width="6.85546875" style="1" customWidth="1"/>
    <col min="3" max="3" width="49.140625" style="1" customWidth="1"/>
    <col min="4" max="5" width="16.7109375" style="15" customWidth="1"/>
    <col min="6" max="7" width="16.5703125" style="1" customWidth="1"/>
    <col min="8" max="8" width="15.85546875" style="1" hidden="1" customWidth="1"/>
    <col min="9" max="9" width="16.5703125" style="1" hidden="1" customWidth="1"/>
    <col min="10" max="15" width="9.140625" style="1" customWidth="1"/>
    <col min="16" max="1024" width="0" style="1" hidden="1" customWidth="1"/>
    <col min="1025" max="16384" width="9.140625" style="22" hidden="1"/>
  </cols>
  <sheetData>
    <row r="1" spans="1:11" ht="15.75" thickBot="1" x14ac:dyDescent="0.3">
      <c r="B1" s="2"/>
      <c r="C1" s="2"/>
      <c r="D1" s="3"/>
      <c r="E1" s="3"/>
    </row>
    <row r="2" spans="1:11" ht="21.75" customHeight="1" thickTop="1" thickBot="1" x14ac:dyDescent="0.3">
      <c r="A2" s="28"/>
      <c r="B2" s="35" t="s">
        <v>29</v>
      </c>
      <c r="C2" s="35"/>
      <c r="D2" s="35"/>
      <c r="E2" s="35"/>
      <c r="F2" s="35"/>
      <c r="G2" s="35"/>
      <c r="H2" s="35"/>
      <c r="I2" s="36"/>
    </row>
    <row r="3" spans="1:11" ht="18.75" customHeight="1" thickTop="1" thickBot="1" x14ac:dyDescent="0.3">
      <c r="A3" s="29"/>
      <c r="B3" s="37"/>
      <c r="C3" s="38"/>
      <c r="D3" s="41" t="s">
        <v>28</v>
      </c>
      <c r="E3" s="41"/>
      <c r="F3" s="41"/>
      <c r="G3" s="41"/>
      <c r="H3" s="41"/>
      <c r="I3" s="42"/>
    </row>
    <row r="4" spans="1:11" ht="48.75" customHeight="1" thickTop="1" thickBot="1" x14ac:dyDescent="0.3">
      <c r="A4" s="29"/>
      <c r="B4" s="39"/>
      <c r="C4" s="40"/>
      <c r="D4" s="43" t="s">
        <v>25</v>
      </c>
      <c r="E4" s="43"/>
      <c r="F4" s="44" t="s">
        <v>27</v>
      </c>
      <c r="G4" s="44"/>
      <c r="H4" s="44" t="s">
        <v>26</v>
      </c>
      <c r="I4" s="45"/>
    </row>
    <row r="5" spans="1:11" ht="16.5" customHeight="1" thickTop="1" thickBot="1" x14ac:dyDescent="0.3">
      <c r="A5" s="29"/>
      <c r="B5" s="46" t="s">
        <v>0</v>
      </c>
      <c r="C5" s="47"/>
      <c r="D5" s="23" t="s">
        <v>1</v>
      </c>
      <c r="E5" s="23" t="s">
        <v>2</v>
      </c>
      <c r="F5" s="23" t="s">
        <v>1</v>
      </c>
      <c r="G5" s="23" t="s">
        <v>2</v>
      </c>
      <c r="H5" s="23" t="s">
        <v>1</v>
      </c>
      <c r="I5" s="24" t="s">
        <v>2</v>
      </c>
    </row>
    <row r="6" spans="1:11" ht="16.5" thickTop="1" thickBot="1" x14ac:dyDescent="0.3">
      <c r="A6" s="29"/>
      <c r="B6" s="4" t="s">
        <v>3</v>
      </c>
      <c r="C6" s="5" t="s">
        <v>4</v>
      </c>
      <c r="D6" s="6">
        <v>0.04</v>
      </c>
      <c r="E6" s="6">
        <v>0.04</v>
      </c>
      <c r="F6" s="6">
        <v>1.4999999999999999E-2</v>
      </c>
      <c r="G6" s="6">
        <v>1.4999999999999999E-2</v>
      </c>
      <c r="H6" s="6">
        <v>1.4999999999999999E-2</v>
      </c>
      <c r="I6" s="7">
        <v>1.4999999999999999E-2</v>
      </c>
    </row>
    <row r="7" spans="1:11" ht="16.5" thickTop="1" thickBot="1" x14ac:dyDescent="0.3">
      <c r="A7" s="29"/>
      <c r="B7" s="4" t="s">
        <v>5</v>
      </c>
      <c r="C7" s="5" t="s">
        <v>6</v>
      </c>
      <c r="D7" s="6">
        <v>8.0000000000000002E-3</v>
      </c>
      <c r="E7" s="6">
        <v>8.0000000000000002E-3</v>
      </c>
      <c r="F7" s="6">
        <v>3.0000000000000001E-3</v>
      </c>
      <c r="G7" s="6">
        <v>3.0000000000000001E-3</v>
      </c>
      <c r="H7" s="6">
        <v>3.0000000000000001E-3</v>
      </c>
      <c r="I7" s="7">
        <v>3.0000000000000001E-3</v>
      </c>
    </row>
    <row r="8" spans="1:11" ht="16.5" thickTop="1" thickBot="1" x14ac:dyDescent="0.3">
      <c r="A8" s="29"/>
      <c r="B8" s="4" t="s">
        <v>7</v>
      </c>
      <c r="C8" s="5" t="s">
        <v>8</v>
      </c>
      <c r="D8" s="6">
        <v>1.2699999999999999E-2</v>
      </c>
      <c r="E8" s="6">
        <v>1.2699999999999999E-2</v>
      </c>
      <c r="F8" s="6">
        <v>5.5999999999999999E-3</v>
      </c>
      <c r="G8" s="6">
        <v>5.5999999999999999E-3</v>
      </c>
      <c r="H8" s="6">
        <v>5.5999999999999999E-3</v>
      </c>
      <c r="I8" s="7">
        <v>5.5999999999999999E-3</v>
      </c>
    </row>
    <row r="9" spans="1:11" ht="16.5" thickTop="1" thickBot="1" x14ac:dyDescent="0.3">
      <c r="A9" s="29"/>
      <c r="B9" s="4" t="s">
        <v>9</v>
      </c>
      <c r="C9" s="5" t="s">
        <v>10</v>
      </c>
      <c r="D9" s="6">
        <v>1.23E-2</v>
      </c>
      <c r="E9" s="6">
        <v>1.23E-2</v>
      </c>
      <c r="F9" s="6">
        <v>8.5000000000000006E-3</v>
      </c>
      <c r="G9" s="6">
        <v>8.5000000000000006E-3</v>
      </c>
      <c r="H9" s="6">
        <v>8.5000000000000006E-3</v>
      </c>
      <c r="I9" s="7">
        <v>8.5000000000000006E-3</v>
      </c>
    </row>
    <row r="10" spans="1:11" ht="16.5" thickTop="1" thickBot="1" x14ac:dyDescent="0.3">
      <c r="A10" s="29"/>
      <c r="B10" s="4" t="s">
        <v>11</v>
      </c>
      <c r="C10" s="5" t="s">
        <v>12</v>
      </c>
      <c r="D10" s="6">
        <v>7.3999999999999996E-2</v>
      </c>
      <c r="E10" s="6">
        <v>7.3999999999999996E-2</v>
      </c>
      <c r="F10" s="6">
        <v>3.5000000000000003E-2</v>
      </c>
      <c r="G10" s="6">
        <v>3.5000000000000003E-2</v>
      </c>
      <c r="H10" s="6">
        <v>3.5000000000000003E-2</v>
      </c>
      <c r="I10" s="7">
        <v>3.5000000000000003E-2</v>
      </c>
    </row>
    <row r="11" spans="1:11" ht="16.5" thickTop="1" thickBot="1" x14ac:dyDescent="0.3">
      <c r="A11" s="29"/>
      <c r="B11" s="4" t="s">
        <v>13</v>
      </c>
      <c r="C11" s="5" t="s">
        <v>14</v>
      </c>
      <c r="D11" s="6">
        <f t="shared" ref="D11:I11" si="0">SUM(D12:D15)</f>
        <v>9.5500000000000002E-2</v>
      </c>
      <c r="E11" s="6">
        <f t="shared" si="0"/>
        <v>5.0500000000000003E-2</v>
      </c>
      <c r="F11" s="6">
        <f t="shared" si="0"/>
        <v>8.1499999999999989E-2</v>
      </c>
      <c r="G11" s="6">
        <f t="shared" si="0"/>
        <v>3.6499999999999998E-2</v>
      </c>
      <c r="H11" s="6">
        <f t="shared" si="0"/>
        <v>9.5500000000000002E-2</v>
      </c>
      <c r="I11" s="7">
        <f t="shared" si="0"/>
        <v>5.0500000000000003E-2</v>
      </c>
    </row>
    <row r="12" spans="1:11" ht="16.5" thickTop="1" thickBot="1" x14ac:dyDescent="0.3">
      <c r="A12" s="29"/>
      <c r="B12" s="48"/>
      <c r="C12" s="8" t="s">
        <v>15</v>
      </c>
      <c r="D12" s="9">
        <v>6.4999999999999997E-3</v>
      </c>
      <c r="E12" s="9">
        <v>6.4999999999999997E-3</v>
      </c>
      <c r="F12" s="9">
        <v>6.4999999999999997E-3</v>
      </c>
      <c r="G12" s="9">
        <v>6.4999999999999997E-3</v>
      </c>
      <c r="H12" s="9">
        <v>6.4999999999999997E-3</v>
      </c>
      <c r="I12" s="10">
        <v>6.4999999999999997E-3</v>
      </c>
    </row>
    <row r="13" spans="1:11" ht="16.5" thickTop="1" thickBot="1" x14ac:dyDescent="0.3">
      <c r="A13" s="29"/>
      <c r="B13" s="48"/>
      <c r="C13" s="8" t="s">
        <v>16</v>
      </c>
      <c r="D13" s="9">
        <v>0.03</v>
      </c>
      <c r="E13" s="9">
        <v>0.03</v>
      </c>
      <c r="F13" s="9">
        <v>0.03</v>
      </c>
      <c r="G13" s="9">
        <v>0.03</v>
      </c>
      <c r="H13" s="9">
        <v>0.03</v>
      </c>
      <c r="I13" s="10">
        <v>0.03</v>
      </c>
    </row>
    <row r="14" spans="1:11" ht="16.5" thickTop="1" thickBot="1" x14ac:dyDescent="0.3">
      <c r="A14" s="29"/>
      <c r="B14" s="48"/>
      <c r="C14" s="11" t="s">
        <v>17</v>
      </c>
      <c r="D14" s="25">
        <f>M21</f>
        <v>1.4000000000000002E-2</v>
      </c>
      <c r="E14" s="25">
        <f>M21</f>
        <v>1.4000000000000002E-2</v>
      </c>
      <c r="F14" s="9"/>
      <c r="G14" s="9"/>
      <c r="H14" s="25">
        <f>M21</f>
        <v>1.4000000000000002E-2</v>
      </c>
      <c r="I14" s="26">
        <f>M21</f>
        <v>1.4000000000000002E-2</v>
      </c>
    </row>
    <row r="15" spans="1:11" ht="16.5" thickTop="1" thickBot="1" x14ac:dyDescent="0.3">
      <c r="A15" s="29"/>
      <c r="B15" s="48"/>
      <c r="C15" s="11" t="s">
        <v>18</v>
      </c>
      <c r="D15" s="9">
        <v>4.4999999999999998E-2</v>
      </c>
      <c r="E15" s="9"/>
      <c r="F15" s="9">
        <v>4.4999999999999998E-2</v>
      </c>
      <c r="G15" s="9"/>
      <c r="H15" s="9">
        <v>4.4999999999999998E-2</v>
      </c>
      <c r="I15" s="10"/>
    </row>
    <row r="16" spans="1:11" ht="17.25" customHeight="1" thickTop="1" thickBot="1" x14ac:dyDescent="0.3">
      <c r="A16" s="30"/>
      <c r="B16" s="49" t="s">
        <v>19</v>
      </c>
      <c r="C16" s="50"/>
      <c r="D16" s="12">
        <f>ROUND((((1+(D6+D7+D8))*(1+D9)*(1+D10))/(1-D11)-1),4)</f>
        <v>0.27500000000000002</v>
      </c>
      <c r="E16" s="12">
        <f>ROUND((((1+(E6+E7+E8))*(1+E9)*(1+E10))/(1-E11)-1),4)</f>
        <v>0.2145</v>
      </c>
      <c r="F16" s="12">
        <f>ROUND(((((1+(F6+F7+F8))*(1+F9)*(1+F10))/(1-F11))-1),4)</f>
        <v>0.16320000000000001</v>
      </c>
      <c r="G16" s="12">
        <f>ROUND(((((1+(G6+G7+G8))*(1+G9)*(1+G10))/(1-G11))-1),4)</f>
        <v>0.1089</v>
      </c>
      <c r="H16" s="12">
        <f>ROUND(((((1+(H6+H7+H8))*(1+H9)*(1+H10))/(1-H11))-1),4)</f>
        <v>0.1812</v>
      </c>
      <c r="I16" s="13">
        <f>ROUND(((((1+(I6+I7+I8))*(1+I9)*(1+I10))/(1-I11))-1),4)</f>
        <v>0.12529999999999999</v>
      </c>
      <c r="K16" s="14" t="s">
        <v>24</v>
      </c>
    </row>
    <row r="17" spans="1:13" ht="15.75" thickTop="1" x14ac:dyDescent="0.25">
      <c r="K17" s="1" t="s">
        <v>20</v>
      </c>
    </row>
    <row r="18" spans="1:13" ht="33" customHeight="1" x14ac:dyDescent="0.25">
      <c r="A18" s="31" t="s">
        <v>30</v>
      </c>
      <c r="B18" s="32"/>
      <c r="C18" s="32"/>
      <c r="D18" s="33"/>
      <c r="F18" s="15"/>
      <c r="G18" s="15"/>
      <c r="H18" s="15"/>
      <c r="I18" s="15"/>
      <c r="K18" s="16">
        <f>5*0.25/100</f>
        <v>1.2500000000000001E-2</v>
      </c>
    </row>
    <row r="19" spans="1:13" x14ac:dyDescent="0.25">
      <c r="D19" s="3"/>
    </row>
    <row r="20" spans="1:13" x14ac:dyDescent="0.25">
      <c r="I20" s="17" t="s">
        <v>21</v>
      </c>
      <c r="J20" s="51" t="s">
        <v>22</v>
      </c>
      <c r="K20" s="51"/>
      <c r="L20" s="51"/>
      <c r="M20" s="18" t="s">
        <v>23</v>
      </c>
    </row>
    <row r="21" spans="1:13" x14ac:dyDescent="0.25">
      <c r="I21" s="27">
        <v>3.5000000000000003E-2</v>
      </c>
      <c r="J21" s="34">
        <v>0.4</v>
      </c>
      <c r="K21" s="34"/>
      <c r="L21" s="34"/>
      <c r="M21" s="19">
        <f>I21*J21</f>
        <v>1.4000000000000002E-2</v>
      </c>
    </row>
    <row r="22" spans="1:13" x14ac:dyDescent="0.25">
      <c r="K22" s="20">
        <v>0.75</v>
      </c>
      <c r="M22" s="21">
        <f>K22*I21</f>
        <v>2.6250000000000002E-2</v>
      </c>
    </row>
    <row r="23" spans="1:13" x14ac:dyDescent="0.25">
      <c r="C23" s="2"/>
      <c r="D23" s="3"/>
    </row>
    <row r="24" spans="1:13" ht="24" hidden="1" customHeight="1" x14ac:dyDescent="0.25"/>
    <row r="25" spans="1:13" hidden="1" x14ac:dyDescent="0.25">
      <c r="D25" s="1"/>
      <c r="E25" s="1"/>
    </row>
    <row r="26" spans="1:13" ht="16.5" hidden="1" customHeight="1" x14ac:dyDescent="0.25">
      <c r="D26" s="1"/>
      <c r="E26" s="1"/>
    </row>
    <row r="27" spans="1:13" hidden="1" x14ac:dyDescent="0.25">
      <c r="D27" s="1"/>
      <c r="E27" s="1"/>
    </row>
    <row r="28" spans="1:13" hidden="1" x14ac:dyDescent="0.25">
      <c r="D28" s="1"/>
      <c r="E28" s="1"/>
    </row>
    <row r="29" spans="1:13" hidden="1" x14ac:dyDescent="0.25">
      <c r="D29" s="1"/>
      <c r="E29" s="1"/>
    </row>
    <row r="30" spans="1:13" hidden="1" x14ac:dyDescent="0.25">
      <c r="D30" s="1"/>
      <c r="E30" s="1"/>
    </row>
    <row r="31" spans="1:13" hidden="1" x14ac:dyDescent="0.25">
      <c r="D31" s="1"/>
      <c r="E31" s="1"/>
    </row>
    <row r="32" spans="1:13" hidden="1" x14ac:dyDescent="0.25">
      <c r="D32" s="1"/>
      <c r="E32" s="1"/>
    </row>
    <row r="33" spans="4:5" hidden="1" x14ac:dyDescent="0.25">
      <c r="D33" s="1"/>
      <c r="E33" s="1"/>
    </row>
    <row r="34" spans="4:5" hidden="1" x14ac:dyDescent="0.25">
      <c r="D34" s="1"/>
      <c r="E34" s="1"/>
    </row>
    <row r="35" spans="4:5" hidden="1" x14ac:dyDescent="0.25">
      <c r="D35" s="1"/>
      <c r="E35" s="1"/>
    </row>
    <row r="36" spans="4:5" hidden="1" x14ac:dyDescent="0.25">
      <c r="D36" s="1"/>
      <c r="E36" s="1"/>
    </row>
    <row r="37" spans="4:5" hidden="1" x14ac:dyDescent="0.25">
      <c r="D37" s="1"/>
      <c r="E37" s="1"/>
    </row>
    <row r="38" spans="4:5" hidden="1" x14ac:dyDescent="0.25">
      <c r="D38" s="1"/>
      <c r="E38" s="1"/>
    </row>
    <row r="39" spans="4:5" hidden="1" x14ac:dyDescent="0.25">
      <c r="D39" s="1"/>
      <c r="E39" s="1"/>
    </row>
    <row r="40" spans="4:5" ht="16.5" hidden="1" customHeight="1" x14ac:dyDescent="0.25">
      <c r="D40" s="1"/>
      <c r="E40" s="1"/>
    </row>
    <row r="41" spans="4:5" hidden="1" x14ac:dyDescent="0.25">
      <c r="D41" s="1"/>
      <c r="E41" s="1"/>
    </row>
    <row r="42" spans="4:5" hidden="1" x14ac:dyDescent="0.25">
      <c r="D42" s="1"/>
      <c r="E42" s="1"/>
    </row>
    <row r="43" spans="4:5" hidden="1" x14ac:dyDescent="0.25">
      <c r="D43" s="1"/>
      <c r="E43" s="1"/>
    </row>
    <row r="44" spans="4:5" hidden="1" x14ac:dyDescent="0.25">
      <c r="D44" s="1"/>
      <c r="E44" s="1"/>
    </row>
    <row r="45" spans="4:5" hidden="1" x14ac:dyDescent="0.25">
      <c r="D45" s="1"/>
      <c r="E45" s="1"/>
    </row>
    <row r="46" spans="4:5" hidden="1" x14ac:dyDescent="0.25">
      <c r="D46" s="1"/>
      <c r="E46" s="1"/>
    </row>
    <row r="47" spans="4:5" hidden="1" x14ac:dyDescent="0.25">
      <c r="D47" s="1"/>
      <c r="E47" s="1"/>
    </row>
    <row r="48" spans="4:5" hidden="1" x14ac:dyDescent="0.25">
      <c r="D48" s="1"/>
      <c r="E48" s="1"/>
    </row>
    <row r="49" spans="4:5" hidden="1" x14ac:dyDescent="0.25">
      <c r="D49" s="1"/>
      <c r="E49" s="1"/>
    </row>
    <row r="50" spans="4:5" hidden="1" x14ac:dyDescent="0.25">
      <c r="D50" s="1"/>
      <c r="E50" s="1"/>
    </row>
    <row r="51" spans="4:5" hidden="1" x14ac:dyDescent="0.25">
      <c r="D51" s="1"/>
      <c r="E51" s="1"/>
    </row>
    <row r="52" spans="4:5" hidden="1" x14ac:dyDescent="0.25">
      <c r="D52" s="1"/>
      <c r="E52" s="1"/>
    </row>
    <row r="53" spans="4:5" hidden="1" x14ac:dyDescent="0.25"/>
  </sheetData>
  <mergeCells count="13">
    <mergeCell ref="A2:A16"/>
    <mergeCell ref="A18:D18"/>
    <mergeCell ref="J21:L21"/>
    <mergeCell ref="B2:I2"/>
    <mergeCell ref="B3:C4"/>
    <mergeCell ref="D3:I3"/>
    <mergeCell ref="D4:E4"/>
    <mergeCell ref="F4:G4"/>
    <mergeCell ref="H4:I4"/>
    <mergeCell ref="B5:C5"/>
    <mergeCell ref="B12:B15"/>
    <mergeCell ref="B16:C16"/>
    <mergeCell ref="J20:L20"/>
  </mergeCells>
  <pageMargins left="0.51180555555555496" right="0.51180555555555496" top="0.78749999999999998" bottom="0.78749999999999998" header="0.51180555555555496" footer="0.51180555555555496"/>
  <pageSetup paperSize="9" scale="75" firstPageNumber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</vt:lpstr>
      <vt:lpstr>BDI!Area_de_impressao</vt:lpstr>
    </vt:vector>
  </TitlesOfParts>
  <Company>Tribunal de Justiça do Estado do Paraná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12190113636@tjpr.jus.br</dc:creator>
  <cp:lastModifiedBy>Antony Murillo Costa</cp:lastModifiedBy>
  <cp:lastPrinted>2023-08-29T16:59:24Z</cp:lastPrinted>
  <dcterms:created xsi:type="dcterms:W3CDTF">2023-08-17T14:00:48Z</dcterms:created>
  <dcterms:modified xsi:type="dcterms:W3CDTF">2024-11-18T17:58:07Z</dcterms:modified>
</cp:coreProperties>
</file>